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Колосовська\6_Cторінка ВМР\2024\2. Фінанси\2.1.Фінансова звітність\"/>
    </mc:Choice>
  </mc:AlternateContent>
  <xr:revisionPtr revIDLastSave="0" documentId="8_{95A58132-F996-4FE3-AA08-6B3DEA2FA3DE}" xr6:coauthVersionLast="47" xr6:coauthVersionMax="47" xr10:uidLastSave="{00000000-0000-0000-0000-000000000000}"/>
  <bookViews>
    <workbookView xWindow="-120" yWindow="-120" windowWidth="29040" windowHeight="15840"/>
  </bookViews>
  <sheets>
    <sheet name="Sheet1 (2)" sheetId="2" r:id="rId1"/>
  </sheets>
  <definedNames>
    <definedName name="_xlnm.Print_Titles" localSheetId="0">'Sheet1 (2)'!$6:$8</definedName>
    <definedName name="_xlnm.Print_Area" localSheetId="0">'Sheet1 (2)'!$A$1:$U$28</definedName>
  </definedNames>
  <calcPr calcId="191029" fullCalcOnLoad="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T17" i="2"/>
  <c r="T15" i="2"/>
  <c r="D10" i="2"/>
  <c r="F10" i="2"/>
  <c r="G10" i="2"/>
  <c r="H10" i="2"/>
  <c r="I10" i="2"/>
  <c r="J10" i="2"/>
  <c r="K10" i="2"/>
  <c r="L10" i="2"/>
  <c r="U10" i="2"/>
  <c r="C11" i="2"/>
  <c r="E11" i="2"/>
  <c r="C12" i="2"/>
  <c r="E12" i="2"/>
  <c r="M12" i="2"/>
  <c r="C13" i="2"/>
  <c r="E13" i="2"/>
  <c r="M13" i="2"/>
  <c r="M10" i="2"/>
  <c r="O13" i="2"/>
  <c r="C14" i="2"/>
  <c r="E14" i="2"/>
  <c r="O14" i="2"/>
  <c r="M14" i="2"/>
  <c r="D15" i="2"/>
  <c r="E15" i="2"/>
  <c r="C15" i="2"/>
  <c r="F15" i="2"/>
  <c r="G15" i="2"/>
  <c r="H15" i="2"/>
  <c r="I15" i="2"/>
  <c r="J15" i="2"/>
  <c r="K15" i="2"/>
  <c r="N15" i="2"/>
  <c r="N10" i="2"/>
  <c r="P15" i="2"/>
  <c r="P10" i="2"/>
  <c r="Q15" i="2"/>
  <c r="R15" i="2"/>
  <c r="R10" i="2"/>
  <c r="S15" i="2"/>
  <c r="S10" i="2"/>
  <c r="U15" i="2"/>
  <c r="C16" i="2"/>
  <c r="E16" i="2"/>
  <c r="O16" i="2"/>
  <c r="M16" i="2"/>
  <c r="C17" i="2"/>
  <c r="E17" i="2"/>
  <c r="O17" i="2"/>
  <c r="M17" i="2"/>
  <c r="C18" i="2"/>
  <c r="E18" i="2"/>
  <c r="M18" i="2"/>
  <c r="O18" i="2"/>
  <c r="C19" i="2"/>
  <c r="E19" i="2"/>
  <c r="M19" i="2"/>
  <c r="O19" i="2"/>
  <c r="C20" i="2"/>
  <c r="E20" i="2"/>
  <c r="M20" i="2"/>
  <c r="O20" i="2"/>
  <c r="C21" i="2"/>
  <c r="E21" i="2"/>
  <c r="M21" i="2"/>
  <c r="O21" i="2"/>
  <c r="T10" i="2"/>
  <c r="O15" i="2"/>
  <c r="Q10" i="2"/>
  <c r="M15" i="2"/>
  <c r="O10" i="2"/>
  <c r="M11" i="2"/>
  <c r="C10" i="2"/>
  <c r="E10" i="2"/>
</calcChain>
</file>

<file path=xl/sharedStrings.xml><?xml version="1.0" encoding="utf-8"?>
<sst xmlns="http://schemas.openxmlformats.org/spreadsheetml/2006/main" count="60" uniqueCount="41">
  <si>
    <t xml:space="preserve">Інформація </t>
  </si>
  <si>
    <t>Головний бухгалтер</t>
  </si>
  <si>
    <t>в тому числі:</t>
  </si>
  <si>
    <t>кошти НСЗУ</t>
  </si>
  <si>
    <t>кошти від надання платних послуг</t>
  </si>
  <si>
    <t>кошти субвенцій</t>
  </si>
  <si>
    <t>кошти бюджету ВМТГ</t>
  </si>
  <si>
    <t>Найменування закладу, джерела фінанування</t>
  </si>
  <si>
    <t>№ з/п</t>
  </si>
  <si>
    <t xml:space="preserve">залишок коштів на рахунках КНП </t>
  </si>
  <si>
    <t xml:space="preserve">залишок матеріальних цінностей  </t>
  </si>
  <si>
    <t>тис.грн.</t>
  </si>
  <si>
    <t>з них:</t>
  </si>
  <si>
    <t xml:space="preserve">матеріали </t>
  </si>
  <si>
    <t>обладнання</t>
  </si>
  <si>
    <t>лікарські засоби та вироби медичного призначення</t>
  </si>
  <si>
    <t>продукти харчування</t>
  </si>
  <si>
    <t>інші (розписати)</t>
  </si>
  <si>
    <t>в тому числі на  COVID-19</t>
  </si>
  <si>
    <t>централізовані поставки</t>
  </si>
  <si>
    <t>благодійна допомога (кошти +натура)</t>
  </si>
  <si>
    <t>інші всього, в тому числі:</t>
  </si>
  <si>
    <t>кошти від відсотків за залишками коштів на поточних рахунках</t>
  </si>
  <si>
    <t>кошти від відсотків за залишками коштів на депозитних рахунках</t>
  </si>
  <si>
    <t>Додаток до листа</t>
  </si>
  <si>
    <t xml:space="preserve">Директор </t>
  </si>
  <si>
    <t>кошти ФСС</t>
  </si>
  <si>
    <t>кошти на електронному рахунку ПДВ</t>
  </si>
  <si>
    <t>Х</t>
  </si>
  <si>
    <t>*Оля Кривенко Порядок</t>
  </si>
  <si>
    <t>щодо  фінансового стану комунальних некомерційних підприємств - закладів охорони здоров’я за 2023 рік</t>
  </si>
  <si>
    <t>залишки станом на 01.01.2023р. разом, в т.ч.:</t>
  </si>
  <si>
    <r>
      <t xml:space="preserve">Чистий прибуток / збиток за  2023р.(+,-)                                   </t>
    </r>
    <r>
      <rPr>
        <i/>
        <sz val="10"/>
        <rFont val="Times New Roman"/>
        <family val="1"/>
        <charset val="204"/>
      </rPr>
      <t>(ф.2."Звіт про фінансовий результат")</t>
    </r>
  </si>
  <si>
    <t>КНП  ВМКЛ №1всього, в т.ч.:</t>
  </si>
  <si>
    <t>КНП " ВМКЛ №1"</t>
  </si>
  <si>
    <t>Костянтин Ліваковський</t>
  </si>
  <si>
    <t>Лідія Рудзевич</t>
  </si>
  <si>
    <t>вик. Лідія Рудзевич</t>
  </si>
  <si>
    <t xml:space="preserve"> Туровська Н.М.  61-15-49</t>
  </si>
  <si>
    <t>залишки станом на 01.01. 2024р. разом, в т.ч.:</t>
  </si>
  <si>
    <t>Примітка: Інформація повинна відповідати даним бухгалтерського обліку, фінансовій та бюджетній звітності КНП за  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</si>
</sst>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"/>
  </numFmts>
  <fonts count="9" x14ac:knownFonts="1">
    <font>
      <sz val="10"/>
      <name val="Arial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EEF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0"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 vertical="top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180" fontId="4" fillId="2" borderId="1" xfId="0" applyNumberFormat="1" applyFont="1" applyFill="1" applyBorder="1" applyAlignment="1" applyProtection="1">
      <alignment horizontal="center" vertical="center"/>
    </xf>
    <xf numFmtId="180" fontId="5" fillId="2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left" vertical="center" wrapText="1"/>
    </xf>
    <xf numFmtId="180" fontId="5" fillId="3" borderId="1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left" vertical="center" wrapText="1"/>
    </xf>
    <xf numFmtId="2" fontId="3" fillId="2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" fillId="4" borderId="0" xfId="0" applyNumberFormat="1" applyFont="1" applyFill="1" applyBorder="1" applyAlignment="1" applyProtection="1">
      <alignment vertical="top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180" fontId="4" fillId="4" borderId="1" xfId="0" applyNumberFormat="1" applyFont="1" applyFill="1" applyBorder="1" applyAlignment="1" applyProtection="1">
      <alignment horizontal="center" vertical="center"/>
    </xf>
    <xf numFmtId="180" fontId="5" fillId="5" borderId="1" xfId="0" applyNumberFormat="1" applyFont="1" applyFill="1" applyBorder="1" applyAlignment="1" applyProtection="1">
      <alignment horizontal="center" vertical="center"/>
    </xf>
    <xf numFmtId="2" fontId="3" fillId="2" borderId="9" xfId="0" applyNumberFormat="1" applyFont="1" applyFill="1" applyBorder="1" applyAlignment="1" applyProtection="1">
      <alignment horizontal="left" vertical="center" wrapText="1"/>
    </xf>
    <xf numFmtId="2" fontId="3" fillId="2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view="pageBreakPreview" zoomScaleNormal="70" zoomScaleSheetLayoutView="72" workbookViewId="0">
      <selection activeCell="M6" sqref="M6:M8"/>
    </sheetView>
  </sheetViews>
  <sheetFormatPr defaultRowHeight="12.75" x14ac:dyDescent="0.2"/>
  <cols>
    <col min="1" max="1" width="3.5703125" bestFit="1" customWidth="1"/>
    <col min="2" max="2" width="26" customWidth="1"/>
    <col min="3" max="3" width="13.42578125" customWidth="1"/>
    <col min="4" max="4" width="11.140625" hidden="1" customWidth="1"/>
    <col min="5" max="5" width="13.7109375" hidden="1" customWidth="1"/>
    <col min="6" max="6" width="10.5703125" hidden="1" customWidth="1"/>
    <col min="7" max="7" width="13.42578125" customWidth="1"/>
    <col min="8" max="8" width="14.7109375" customWidth="1"/>
    <col min="9" max="9" width="13.5703125" customWidth="1"/>
    <col min="10" max="10" width="9.28515625" customWidth="1"/>
    <col min="11" max="11" width="6.42578125" customWidth="1"/>
    <col min="12" max="12" width="11.7109375" customWidth="1"/>
    <col min="13" max="13" width="12.85546875" customWidth="1"/>
    <col min="14" max="14" width="13.42578125" customWidth="1"/>
    <col min="15" max="15" width="13.5703125" customWidth="1"/>
    <col min="16" max="16" width="13.7109375" customWidth="1"/>
    <col min="17" max="17" width="12.5703125" style="26" customWidth="1"/>
    <col min="18" max="18" width="13" customWidth="1"/>
    <col min="19" max="20" width="10.5703125" customWidth="1"/>
    <col min="21" max="21" width="12.42578125" customWidth="1"/>
    <col min="22" max="22" width="10.85546875" bestFit="1" customWidth="1"/>
  </cols>
  <sheetData>
    <row r="1" spans="1:21" ht="19.350000000000001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R1" s="47" t="s">
        <v>24</v>
      </c>
      <c r="S1" s="47"/>
      <c r="U1" s="10"/>
    </row>
    <row r="2" spans="1:21" ht="41.2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5.5" customHeight="1" x14ac:dyDescent="0.2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18.75" customHeight="1" x14ac:dyDescent="0.2">
      <c r="A4" s="22"/>
      <c r="B4" s="22"/>
      <c r="C4" s="22"/>
      <c r="D4" s="22"/>
      <c r="E4" s="22"/>
      <c r="F4" s="41" t="s">
        <v>34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22"/>
      <c r="S4" s="22"/>
      <c r="T4" s="22"/>
      <c r="U4" s="22"/>
    </row>
    <row r="5" spans="1:21" ht="20.100000000000001" customHeight="1" x14ac:dyDescent="0.2">
      <c r="O5" s="5"/>
      <c r="T5" s="49" t="s">
        <v>11</v>
      </c>
      <c r="U5" s="49"/>
    </row>
    <row r="6" spans="1:21" s="1" customFormat="1" ht="26.1" customHeight="1" x14ac:dyDescent="0.2">
      <c r="A6" s="42" t="s">
        <v>8</v>
      </c>
      <c r="B6" s="42" t="s">
        <v>7</v>
      </c>
      <c r="C6" s="33" t="s">
        <v>31</v>
      </c>
      <c r="D6" s="38" t="s">
        <v>2</v>
      </c>
      <c r="E6" s="39"/>
      <c r="F6" s="39"/>
      <c r="G6" s="39"/>
      <c r="H6" s="39"/>
      <c r="I6" s="39"/>
      <c r="J6" s="39"/>
      <c r="K6" s="40"/>
      <c r="L6" s="33" t="s">
        <v>32</v>
      </c>
      <c r="M6" s="36" t="s">
        <v>39</v>
      </c>
      <c r="N6" s="37" t="s">
        <v>2</v>
      </c>
      <c r="O6" s="37"/>
      <c r="P6" s="37"/>
      <c r="Q6" s="37"/>
      <c r="R6" s="37"/>
      <c r="S6" s="37"/>
      <c r="T6" s="37"/>
      <c r="U6" s="37"/>
    </row>
    <row r="7" spans="1:21" s="1" customFormat="1" ht="26.1" customHeight="1" x14ac:dyDescent="0.2">
      <c r="A7" s="43"/>
      <c r="B7" s="43"/>
      <c r="C7" s="34"/>
      <c r="D7" s="37" t="s">
        <v>9</v>
      </c>
      <c r="E7" s="37" t="s">
        <v>10</v>
      </c>
      <c r="F7" s="38" t="s">
        <v>12</v>
      </c>
      <c r="G7" s="39"/>
      <c r="H7" s="39"/>
      <c r="I7" s="39"/>
      <c r="J7" s="39"/>
      <c r="K7" s="40"/>
      <c r="L7" s="34"/>
      <c r="M7" s="36"/>
      <c r="N7" s="45" t="s">
        <v>9</v>
      </c>
      <c r="O7" s="45" t="s">
        <v>10</v>
      </c>
      <c r="P7" s="38" t="s">
        <v>12</v>
      </c>
      <c r="Q7" s="39"/>
      <c r="R7" s="39"/>
      <c r="S7" s="39"/>
      <c r="T7" s="39"/>
      <c r="U7" s="40"/>
    </row>
    <row r="8" spans="1:21" s="1" customFormat="1" ht="69" customHeight="1" x14ac:dyDescent="0.2">
      <c r="A8" s="44"/>
      <c r="B8" s="44"/>
      <c r="C8" s="35"/>
      <c r="D8" s="37"/>
      <c r="E8" s="37"/>
      <c r="F8" s="20" t="s">
        <v>13</v>
      </c>
      <c r="G8" s="20" t="s">
        <v>14</v>
      </c>
      <c r="H8" s="20" t="s">
        <v>15</v>
      </c>
      <c r="I8" s="19" t="s">
        <v>18</v>
      </c>
      <c r="J8" s="20" t="s">
        <v>16</v>
      </c>
      <c r="K8" s="20" t="s">
        <v>17</v>
      </c>
      <c r="L8" s="35"/>
      <c r="M8" s="36"/>
      <c r="N8" s="46"/>
      <c r="O8" s="46"/>
      <c r="P8" s="20" t="s">
        <v>13</v>
      </c>
      <c r="Q8" s="27" t="s">
        <v>14</v>
      </c>
      <c r="R8" s="20" t="s">
        <v>15</v>
      </c>
      <c r="S8" s="19" t="s">
        <v>18</v>
      </c>
      <c r="T8" s="20" t="s">
        <v>16</v>
      </c>
      <c r="U8" s="20" t="s">
        <v>17</v>
      </c>
    </row>
    <row r="9" spans="1:21" s="1" customForma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28">
        <v>17</v>
      </c>
      <c r="R9" s="6">
        <v>18</v>
      </c>
      <c r="S9" s="6">
        <v>19</v>
      </c>
      <c r="T9" s="6">
        <v>20</v>
      </c>
      <c r="U9" s="6">
        <v>21</v>
      </c>
    </row>
    <row r="10" spans="1:21" s="17" customFormat="1" ht="35.25" customHeight="1" x14ac:dyDescent="0.2">
      <c r="A10" s="14">
        <v>1</v>
      </c>
      <c r="B10" s="15" t="s">
        <v>33</v>
      </c>
      <c r="C10" s="16">
        <f>SUM(C11:C15)</f>
        <v>154329.67500000002</v>
      </c>
      <c r="D10" s="16">
        <f t="shared" ref="D10:U10" si="0">SUM(D11:D15)</f>
        <v>28136.289000000001</v>
      </c>
      <c r="E10" s="16">
        <f>SUM(E11:E15)</f>
        <v>126193.38600000003</v>
      </c>
      <c r="F10" s="16">
        <f>SUM(F11:F15)</f>
        <v>887.02200000000016</v>
      </c>
      <c r="G10" s="16">
        <f>SUM(G11:G15)</f>
        <v>104917.29999999999</v>
      </c>
      <c r="H10" s="16">
        <f t="shared" si="0"/>
        <v>20010.056</v>
      </c>
      <c r="I10" s="16">
        <f t="shared" si="0"/>
        <v>11440.007999999998</v>
      </c>
      <c r="J10" s="16">
        <f>SUM(J11:J15)</f>
        <v>379.00799999999998</v>
      </c>
      <c r="K10" s="16">
        <f t="shared" si="0"/>
        <v>0</v>
      </c>
      <c r="L10" s="16">
        <f>SUM(L11:L15)</f>
        <v>68811.100000000006</v>
      </c>
      <c r="M10" s="16">
        <f t="shared" si="0"/>
        <v>504891.96100000001</v>
      </c>
      <c r="N10" s="16">
        <f t="shared" si="0"/>
        <v>28381.788</v>
      </c>
      <c r="O10" s="16">
        <f>SUM(O11:O15)</f>
        <v>476510.17299999995</v>
      </c>
      <c r="P10" s="16">
        <f t="shared" si="0"/>
        <v>1952.078</v>
      </c>
      <c r="Q10" s="30">
        <f>SUM(Q11:Q15)</f>
        <v>445043.89999999997</v>
      </c>
      <c r="R10" s="16">
        <f t="shared" si="0"/>
        <v>29038.260999999999</v>
      </c>
      <c r="S10" s="16">
        <f t="shared" si="0"/>
        <v>6529.2610000000004</v>
      </c>
      <c r="T10" s="16">
        <f t="shared" si="0"/>
        <v>475.93399999999997</v>
      </c>
      <c r="U10" s="16">
        <f t="shared" si="0"/>
        <v>0</v>
      </c>
    </row>
    <row r="11" spans="1:21" ht="35.25" customHeight="1" x14ac:dyDescent="0.2">
      <c r="A11" s="6"/>
      <c r="B11" s="7" t="s">
        <v>3</v>
      </c>
      <c r="C11" s="11">
        <f>D11+E11</f>
        <v>33220.892999999996</v>
      </c>
      <c r="D11" s="11">
        <v>24012.35</v>
      </c>
      <c r="E11" s="11">
        <f>F11+G11+H11+J11+K11</f>
        <v>9208.5429999999997</v>
      </c>
      <c r="F11" s="13">
        <v>345.15600000000001</v>
      </c>
      <c r="G11" s="13">
        <v>4503.9610000000002</v>
      </c>
      <c r="H11" s="13">
        <v>4073.373</v>
      </c>
      <c r="I11" s="13">
        <v>136.09399999999999</v>
      </c>
      <c r="J11" s="13">
        <v>286.053</v>
      </c>
      <c r="K11" s="13"/>
      <c r="L11" s="29">
        <v>68811.100000000006</v>
      </c>
      <c r="M11" s="12">
        <f>N11+O11</f>
        <v>61913.906999999992</v>
      </c>
      <c r="N11" s="11">
        <v>24172.922999999999</v>
      </c>
      <c r="O11" s="11">
        <f>P11+Q11+R11+T11+U11</f>
        <v>37740.983999999997</v>
      </c>
      <c r="P11" s="13">
        <v>806.327</v>
      </c>
      <c r="Q11" s="29">
        <v>27733.292000000001</v>
      </c>
      <c r="R11" s="13">
        <v>8837.9</v>
      </c>
      <c r="S11" s="13">
        <v>3044.902</v>
      </c>
      <c r="T11" s="13">
        <v>363.46499999999997</v>
      </c>
      <c r="U11" s="13"/>
    </row>
    <row r="12" spans="1:21" ht="29.25" customHeight="1" x14ac:dyDescent="0.2">
      <c r="A12" s="6"/>
      <c r="B12" s="7" t="s">
        <v>6</v>
      </c>
      <c r="C12" s="11">
        <f t="shared" ref="C12:C19" si="1">D12+E12</f>
        <v>91579.310000000012</v>
      </c>
      <c r="D12" s="11"/>
      <c r="E12" s="11">
        <f t="shared" ref="E12:E19" si="2">F12+G12+H12+J12+K12</f>
        <v>91579.310000000012</v>
      </c>
      <c r="F12" s="13">
        <v>398.74400000000003</v>
      </c>
      <c r="G12" s="13">
        <v>80223.456000000006</v>
      </c>
      <c r="H12" s="13">
        <v>10957.11</v>
      </c>
      <c r="I12" s="13">
        <v>8588.2289999999994</v>
      </c>
      <c r="J12" s="13"/>
      <c r="K12" s="13"/>
      <c r="L12" s="11" t="s">
        <v>28</v>
      </c>
      <c r="M12" s="12">
        <f t="shared" ref="M12:M19" si="3">N12+O12</f>
        <v>160734.71100000001</v>
      </c>
      <c r="N12" s="11"/>
      <c r="O12" s="11">
        <f>P12+Q12+R12+T12+U12</f>
        <v>160734.71100000001</v>
      </c>
      <c r="P12" s="13">
        <v>197.53200000000001</v>
      </c>
      <c r="Q12" s="29">
        <v>156069.89300000001</v>
      </c>
      <c r="R12" s="29">
        <v>4467.2860000000001</v>
      </c>
      <c r="S12" s="13">
        <v>3484.3589999999999</v>
      </c>
      <c r="T12" s="13"/>
      <c r="U12" s="13"/>
    </row>
    <row r="13" spans="1:21" ht="26.25" customHeight="1" x14ac:dyDescent="0.2">
      <c r="A13" s="6"/>
      <c r="B13" s="7" t="s">
        <v>5</v>
      </c>
      <c r="C13" s="11">
        <f t="shared" si="1"/>
        <v>0</v>
      </c>
      <c r="D13" s="11"/>
      <c r="E13" s="11">
        <f t="shared" si="2"/>
        <v>0</v>
      </c>
      <c r="F13" s="13"/>
      <c r="G13" s="13"/>
      <c r="H13" s="13"/>
      <c r="I13" s="13"/>
      <c r="J13" s="13"/>
      <c r="K13" s="13"/>
      <c r="L13" s="11" t="s">
        <v>28</v>
      </c>
      <c r="M13" s="12">
        <f t="shared" si="3"/>
        <v>0</v>
      </c>
      <c r="N13" s="11"/>
      <c r="O13" s="11">
        <f t="shared" ref="O13:O19" si="4">P13+Q13+R13+T13+U13</f>
        <v>0</v>
      </c>
      <c r="P13" s="13"/>
      <c r="Q13" s="29"/>
      <c r="R13" s="13"/>
      <c r="S13" s="13"/>
      <c r="T13" s="13"/>
      <c r="U13" s="13"/>
    </row>
    <row r="14" spans="1:21" ht="30" customHeight="1" x14ac:dyDescent="0.2">
      <c r="A14" s="6"/>
      <c r="B14" s="7" t="s">
        <v>4</v>
      </c>
      <c r="C14" s="11">
        <f t="shared" si="1"/>
        <v>3383.4259999999999</v>
      </c>
      <c r="D14" s="11">
        <v>3265.576</v>
      </c>
      <c r="E14" s="11">
        <f t="shared" si="2"/>
        <v>117.85000000000001</v>
      </c>
      <c r="F14" s="13">
        <v>48.45</v>
      </c>
      <c r="G14" s="13">
        <v>69.400000000000006</v>
      </c>
      <c r="H14" s="13"/>
      <c r="I14" s="13"/>
      <c r="J14" s="13"/>
      <c r="K14" s="13"/>
      <c r="L14" s="11" t="s">
        <v>28</v>
      </c>
      <c r="M14" s="12">
        <f t="shared" si="3"/>
        <v>5521.0459999999994</v>
      </c>
      <c r="N14" s="11">
        <v>4182.6629999999996</v>
      </c>
      <c r="O14" s="11">
        <f t="shared" si="4"/>
        <v>1338.3829999999998</v>
      </c>
      <c r="P14" s="13">
        <v>138.93600000000001</v>
      </c>
      <c r="Q14" s="29">
        <v>1199.4469999999999</v>
      </c>
      <c r="R14" s="13"/>
      <c r="S14" s="13"/>
      <c r="T14" s="13"/>
      <c r="U14" s="13"/>
    </row>
    <row r="15" spans="1:21" ht="27" customHeight="1" x14ac:dyDescent="0.2">
      <c r="A15" s="6"/>
      <c r="B15" s="7" t="s">
        <v>21</v>
      </c>
      <c r="C15" s="11">
        <f t="shared" si="1"/>
        <v>26146.046000000002</v>
      </c>
      <c r="D15" s="11">
        <f>SUM(D16:D21)</f>
        <v>858.36299999999994</v>
      </c>
      <c r="E15" s="11">
        <f t="shared" si="2"/>
        <v>25287.683000000001</v>
      </c>
      <c r="F15" s="11">
        <f t="shared" ref="F15:K15" si="5">SUM(F16:F21)</f>
        <v>94.671999999999997</v>
      </c>
      <c r="G15" s="11">
        <f t="shared" si="5"/>
        <v>20120.483</v>
      </c>
      <c r="H15" s="11">
        <f t="shared" si="5"/>
        <v>4979.5730000000003</v>
      </c>
      <c r="I15" s="11">
        <f t="shared" si="5"/>
        <v>2715.6849999999999</v>
      </c>
      <c r="J15" s="11">
        <f t="shared" si="5"/>
        <v>92.954999999999998</v>
      </c>
      <c r="K15" s="11">
        <f t="shared" si="5"/>
        <v>0</v>
      </c>
      <c r="L15" s="11" t="s">
        <v>28</v>
      </c>
      <c r="M15" s="12">
        <f t="shared" si="3"/>
        <v>276722.29699999996</v>
      </c>
      <c r="N15" s="11">
        <f>SUM(N16:N21)</f>
        <v>26.202000000000002</v>
      </c>
      <c r="O15" s="11">
        <f t="shared" si="4"/>
        <v>276696.09499999997</v>
      </c>
      <c r="P15" s="11">
        <f t="shared" ref="P15:U15" si="6">SUM(P16:P21)</f>
        <v>809.2829999999999</v>
      </c>
      <c r="Q15" s="29">
        <f>SUM(Q16:Q21)</f>
        <v>260041.26799999998</v>
      </c>
      <c r="R15" s="11">
        <f t="shared" si="6"/>
        <v>15733.075000000001</v>
      </c>
      <c r="S15" s="11">
        <f t="shared" si="6"/>
        <v>0</v>
      </c>
      <c r="T15" s="11">
        <f t="shared" si="6"/>
        <v>112.46899999999999</v>
      </c>
      <c r="U15" s="11">
        <f t="shared" si="6"/>
        <v>0</v>
      </c>
    </row>
    <row r="16" spans="1:21" ht="31.5" customHeight="1" x14ac:dyDescent="0.2">
      <c r="A16" s="6"/>
      <c r="B16" s="23" t="s">
        <v>19</v>
      </c>
      <c r="C16" s="11">
        <f t="shared" si="1"/>
        <v>6215.7290000000003</v>
      </c>
      <c r="D16" s="11"/>
      <c r="E16" s="11">
        <f t="shared" si="2"/>
        <v>6215.7290000000003</v>
      </c>
      <c r="F16" s="13"/>
      <c r="G16" s="13">
        <v>4272</v>
      </c>
      <c r="H16" s="13">
        <v>1943.729</v>
      </c>
      <c r="I16" s="13">
        <v>1716.98</v>
      </c>
      <c r="J16" s="13"/>
      <c r="K16" s="13"/>
      <c r="L16" s="11" t="s">
        <v>28</v>
      </c>
      <c r="M16" s="12">
        <f t="shared" si="3"/>
        <v>22386.543999999998</v>
      </c>
      <c r="N16" s="11"/>
      <c r="O16" s="11">
        <f t="shared" si="4"/>
        <v>22386.543999999998</v>
      </c>
      <c r="P16" s="13">
        <v>17.3</v>
      </c>
      <c r="Q16" s="29">
        <v>16423.351999999999</v>
      </c>
      <c r="R16" s="13">
        <v>5945.8919999999998</v>
      </c>
      <c r="S16" s="13"/>
      <c r="T16" s="13"/>
      <c r="U16" s="13"/>
    </row>
    <row r="17" spans="1:21" ht="33.75" customHeight="1" x14ac:dyDescent="0.2">
      <c r="A17" s="6"/>
      <c r="B17" s="23" t="s">
        <v>20</v>
      </c>
      <c r="C17" s="11">
        <f t="shared" si="1"/>
        <v>19867.749</v>
      </c>
      <c r="D17" s="11">
        <v>795.79499999999996</v>
      </c>
      <c r="E17" s="11">
        <f t="shared" si="2"/>
        <v>19071.954000000002</v>
      </c>
      <c r="F17" s="13">
        <v>94.671999999999997</v>
      </c>
      <c r="G17" s="13">
        <v>15848.483</v>
      </c>
      <c r="H17" s="13">
        <v>3035.8440000000001</v>
      </c>
      <c r="I17" s="13">
        <v>998.70500000000004</v>
      </c>
      <c r="J17" s="13">
        <v>92.954999999999998</v>
      </c>
      <c r="K17" s="13"/>
      <c r="L17" s="11" t="s">
        <v>28</v>
      </c>
      <c r="M17" s="12">
        <f t="shared" si="3"/>
        <v>254309.55100000001</v>
      </c>
      <c r="N17" s="11"/>
      <c r="O17" s="11">
        <f t="shared" si="4"/>
        <v>254309.55100000001</v>
      </c>
      <c r="P17" s="13">
        <v>791.98299999999995</v>
      </c>
      <c r="Q17" s="29">
        <v>243617.916</v>
      </c>
      <c r="R17" s="13">
        <v>9787.1830000000009</v>
      </c>
      <c r="S17" s="13"/>
      <c r="T17" s="13">
        <f>76.942+35.527</f>
        <v>112.46899999999999</v>
      </c>
      <c r="U17" s="13"/>
    </row>
    <row r="18" spans="1:21" ht="46.35" customHeight="1" x14ac:dyDescent="0.2">
      <c r="A18" s="6"/>
      <c r="B18" s="23" t="s">
        <v>22</v>
      </c>
      <c r="C18" s="11">
        <f t="shared" si="1"/>
        <v>0</v>
      </c>
      <c r="D18" s="11"/>
      <c r="E18" s="11">
        <f t="shared" si="2"/>
        <v>0</v>
      </c>
      <c r="F18" s="13"/>
      <c r="G18" s="13"/>
      <c r="H18" s="13"/>
      <c r="I18" s="13"/>
      <c r="J18" s="13"/>
      <c r="K18" s="13"/>
      <c r="L18" s="11" t="s">
        <v>28</v>
      </c>
      <c r="M18" s="12">
        <f t="shared" si="3"/>
        <v>0</v>
      </c>
      <c r="N18" s="11">
        <v>0</v>
      </c>
      <c r="O18" s="11">
        <f t="shared" si="4"/>
        <v>0</v>
      </c>
      <c r="P18" s="13"/>
      <c r="Q18" s="29"/>
      <c r="R18" s="13"/>
      <c r="S18" s="13"/>
      <c r="T18" s="13"/>
      <c r="U18" s="13"/>
    </row>
    <row r="19" spans="1:21" ht="55.7" customHeight="1" x14ac:dyDescent="0.2">
      <c r="A19" s="6"/>
      <c r="B19" s="23" t="s">
        <v>23</v>
      </c>
      <c r="C19" s="11">
        <f t="shared" si="1"/>
        <v>0</v>
      </c>
      <c r="D19" s="11"/>
      <c r="E19" s="11">
        <f t="shared" si="2"/>
        <v>0</v>
      </c>
      <c r="F19" s="13"/>
      <c r="G19" s="13"/>
      <c r="H19" s="13"/>
      <c r="I19" s="13"/>
      <c r="J19" s="13"/>
      <c r="K19" s="13"/>
      <c r="L19" s="11" t="s">
        <v>28</v>
      </c>
      <c r="M19" s="12">
        <f t="shared" si="3"/>
        <v>0</v>
      </c>
      <c r="N19" s="11"/>
      <c r="O19" s="11">
        <f t="shared" si="4"/>
        <v>0</v>
      </c>
      <c r="P19" s="13"/>
      <c r="Q19" s="29"/>
      <c r="R19" s="13"/>
      <c r="S19" s="13"/>
      <c r="T19" s="13"/>
      <c r="U19" s="13"/>
    </row>
    <row r="20" spans="1:21" ht="36" customHeight="1" x14ac:dyDescent="0.2">
      <c r="A20" s="6"/>
      <c r="B20" s="23" t="s">
        <v>26</v>
      </c>
      <c r="C20" s="11">
        <f>D20+E20</f>
        <v>0</v>
      </c>
      <c r="D20" s="11"/>
      <c r="E20" s="11">
        <f>F20+G20+H20+J20+K20</f>
        <v>0</v>
      </c>
      <c r="F20" s="13"/>
      <c r="G20" s="13"/>
      <c r="H20" s="13"/>
      <c r="I20" s="13"/>
      <c r="J20" s="13"/>
      <c r="K20" s="13"/>
      <c r="L20" s="11" t="s">
        <v>28</v>
      </c>
      <c r="M20" s="12">
        <f>N20+O20</f>
        <v>0</v>
      </c>
      <c r="N20" s="11"/>
      <c r="O20" s="11">
        <f>P20+Q20+R20+T20+U20</f>
        <v>0</v>
      </c>
      <c r="P20" s="13"/>
      <c r="Q20" s="29"/>
      <c r="R20" s="13"/>
      <c r="S20" s="13"/>
      <c r="T20" s="13"/>
      <c r="U20" s="13"/>
    </row>
    <row r="21" spans="1:21" ht="51.75" customHeight="1" x14ac:dyDescent="0.2">
      <c r="A21" s="6"/>
      <c r="B21" s="23" t="s">
        <v>27</v>
      </c>
      <c r="C21" s="11">
        <f>D21+E21</f>
        <v>62.567999999999998</v>
      </c>
      <c r="D21" s="11">
        <v>62.567999999999998</v>
      </c>
      <c r="E21" s="11">
        <f>F21+G21+H21+J21+K21</f>
        <v>0</v>
      </c>
      <c r="F21" s="13"/>
      <c r="G21" s="13"/>
      <c r="H21" s="13"/>
      <c r="I21" s="13"/>
      <c r="J21" s="13"/>
      <c r="K21" s="13"/>
      <c r="L21" s="11" t="s">
        <v>28</v>
      </c>
      <c r="M21" s="12">
        <f>N21+O21</f>
        <v>26.202000000000002</v>
      </c>
      <c r="N21" s="11">
        <v>26.202000000000002</v>
      </c>
      <c r="O21" s="11">
        <f>P21+Q21+R21+T21+U21</f>
        <v>0</v>
      </c>
      <c r="P21" s="13"/>
      <c r="Q21" s="29"/>
      <c r="R21" s="13"/>
      <c r="S21" s="13"/>
      <c r="T21" s="13"/>
      <c r="U21" s="13"/>
    </row>
    <row r="22" spans="1:21" ht="36.75" customHeight="1" x14ac:dyDescent="0.2">
      <c r="A22" s="8"/>
      <c r="B22" s="31" t="s">
        <v>40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2"/>
      <c r="S22" t="s">
        <v>29</v>
      </c>
    </row>
    <row r="23" spans="1:21" ht="14.25" customHeight="1" x14ac:dyDescent="0.2">
      <c r="A23" s="8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5" t="s">
        <v>38</v>
      </c>
    </row>
    <row r="24" spans="1:21" ht="18.75" customHeight="1" x14ac:dyDescent="0.3">
      <c r="B24" s="3" t="s">
        <v>25</v>
      </c>
      <c r="C24" s="2" t="s">
        <v>35</v>
      </c>
      <c r="D24" s="2"/>
      <c r="E24" s="2"/>
      <c r="F24" s="2"/>
      <c r="G24" s="2"/>
      <c r="H24" s="2"/>
      <c r="I24" s="3"/>
      <c r="J24" s="2"/>
      <c r="K24" s="2"/>
    </row>
    <row r="25" spans="1:21" ht="12" customHeight="1" x14ac:dyDescent="0.3">
      <c r="B25" s="4"/>
      <c r="C25" s="2"/>
      <c r="D25" s="2"/>
      <c r="E25" s="2"/>
      <c r="F25" s="2"/>
      <c r="G25" s="2"/>
      <c r="H25" s="2"/>
      <c r="I25" s="3"/>
      <c r="J25" s="2"/>
      <c r="K25" s="2"/>
    </row>
    <row r="26" spans="1:21" ht="20.25" customHeight="1" x14ac:dyDescent="0.3">
      <c r="B26" s="2"/>
      <c r="C26" s="2"/>
      <c r="D26" s="2"/>
      <c r="E26" s="2"/>
      <c r="F26" s="2"/>
      <c r="G26" s="2"/>
      <c r="H26" s="2"/>
      <c r="I26" s="3"/>
      <c r="J26" s="2"/>
      <c r="K26" s="2"/>
    </row>
    <row r="27" spans="1:21" ht="23.25" customHeight="1" x14ac:dyDescent="0.3">
      <c r="B27" s="3" t="s">
        <v>1</v>
      </c>
      <c r="C27" s="2"/>
      <c r="D27" s="2" t="s">
        <v>36</v>
      </c>
      <c r="E27" s="2"/>
      <c r="F27" s="2"/>
      <c r="G27" s="2"/>
      <c r="H27" s="2"/>
      <c r="I27" s="3"/>
      <c r="J27" s="2"/>
      <c r="K27" s="2"/>
    </row>
    <row r="28" spans="1:21" ht="18" customHeight="1" x14ac:dyDescent="0.2">
      <c r="B28" s="18" t="s">
        <v>37</v>
      </c>
    </row>
    <row r="34" spans="13:13" x14ac:dyDescent="0.2">
      <c r="M34" s="21"/>
    </row>
    <row r="35" spans="13:13" x14ac:dyDescent="0.2">
      <c r="M35" s="21"/>
    </row>
    <row r="36" spans="13:13" x14ac:dyDescent="0.2">
      <c r="M36" s="21"/>
    </row>
    <row r="37" spans="13:13" x14ac:dyDescent="0.2">
      <c r="M37" s="21"/>
    </row>
    <row r="38" spans="13:13" x14ac:dyDescent="0.2">
      <c r="M38" s="21"/>
    </row>
    <row r="39" spans="13:13" x14ac:dyDescent="0.2">
      <c r="M39" s="21"/>
    </row>
    <row r="40" spans="13:13" x14ac:dyDescent="0.2">
      <c r="M40" s="21"/>
    </row>
    <row r="41" spans="13:13" x14ac:dyDescent="0.2">
      <c r="M41" s="21"/>
    </row>
    <row r="42" spans="13:13" x14ac:dyDescent="0.2">
      <c r="M42" s="21"/>
    </row>
    <row r="43" spans="13:13" x14ac:dyDescent="0.2">
      <c r="M43" s="21"/>
    </row>
    <row r="44" spans="13:13" x14ac:dyDescent="0.2">
      <c r="M44" s="21"/>
    </row>
  </sheetData>
  <mergeCells count="19">
    <mergeCell ref="F4:Q4"/>
    <mergeCell ref="A6:A8"/>
    <mergeCell ref="B6:B8"/>
    <mergeCell ref="N7:N8"/>
    <mergeCell ref="O7:O8"/>
    <mergeCell ref="R1:S1"/>
    <mergeCell ref="A2:U2"/>
    <mergeCell ref="A3:U3"/>
    <mergeCell ref="T5:U5"/>
    <mergeCell ref="P7:U7"/>
    <mergeCell ref="B22:O22"/>
    <mergeCell ref="L6:L8"/>
    <mergeCell ref="M6:M8"/>
    <mergeCell ref="N6:U6"/>
    <mergeCell ref="D7:D8"/>
    <mergeCell ref="E7:E8"/>
    <mergeCell ref="F7:K7"/>
    <mergeCell ref="C6:C8"/>
    <mergeCell ref="D6:K6"/>
  </mergeCells>
  <phoneticPr fontId="0" type="noConversion"/>
  <pageMargins left="0.19685039370078741" right="0.15748031496062992" top="0.59055118110236227" bottom="0.19685039370078741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Sheet1 (2)</vt:lpstr>
      <vt:lpstr>'Sheet1 (2)'!Заголовки_для_друку</vt:lpstr>
      <vt:lpstr>'Sheet1 (2)'!Область_друку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Самонова Анжела Іванівна</dc:creator>
  <cp:keywords/>
  <dc:description/>
  <cp:lastModifiedBy>Користувач</cp:lastModifiedBy>
  <cp:lastPrinted>2024-01-22T14:31:01Z</cp:lastPrinted>
  <dcterms:created xsi:type="dcterms:W3CDTF">2017-07-05T13:49:20Z</dcterms:created>
  <dcterms:modified xsi:type="dcterms:W3CDTF">2024-01-22T14:32:08Z</dcterms:modified>
  <cp:category/>
</cp:coreProperties>
</file>